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opl\Desktop\"/>
    </mc:Choice>
  </mc:AlternateContent>
  <bookViews>
    <workbookView xWindow="0" yWindow="0" windowWidth="20490" windowHeight="7310"/>
  </bookViews>
  <sheets>
    <sheet name="READ ME" sheetId="4" r:id="rId1"/>
    <sheet name="Calculate WTP" sheetId="1" r:id="rId2"/>
    <sheet name="Data template" sheetId="2" r:id="rId3"/>
    <sheet name="metadata" sheetId="3" r:id="rId4"/>
  </sheets>
  <definedNames>
    <definedName name="_xlnm._FilterDatabase" localSheetId="1" hidden="1">'Calculate WTP'!$A$1:$E$21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 l="1"/>
  <c r="D3" i="1"/>
  <c r="E3" i="1"/>
  <c r="C4" i="1"/>
  <c r="D4" i="1"/>
  <c r="E4" i="1"/>
  <c r="C5" i="1"/>
  <c r="D5" i="1"/>
  <c r="E5" i="1"/>
  <c r="C6" i="1"/>
  <c r="D6" i="1"/>
  <c r="E6" i="1"/>
  <c r="C7" i="1"/>
  <c r="D7" i="1"/>
  <c r="E7" i="1"/>
  <c r="C8" i="1"/>
  <c r="D8" i="1"/>
  <c r="E8" i="1"/>
  <c r="C9" i="1"/>
  <c r="D9" i="1"/>
  <c r="E9" i="1"/>
  <c r="C10" i="1"/>
  <c r="D10" i="1"/>
  <c r="E10" i="1"/>
  <c r="C11" i="1"/>
  <c r="D11" i="1"/>
  <c r="E11" i="1"/>
  <c r="C12" i="1"/>
  <c r="D12" i="1"/>
  <c r="E12" i="1"/>
  <c r="C13" i="1"/>
  <c r="D13" i="1"/>
  <c r="E13" i="1"/>
  <c r="C14" i="1"/>
  <c r="D14" i="1"/>
  <c r="E14" i="1"/>
  <c r="C15" i="1"/>
  <c r="D15" i="1"/>
  <c r="E15" i="1"/>
  <c r="C16" i="1"/>
  <c r="D16" i="1"/>
  <c r="E16" i="1"/>
  <c r="C17" i="1"/>
  <c r="D17" i="1"/>
  <c r="E17" i="1"/>
  <c r="C18" i="1"/>
  <c r="D18" i="1"/>
  <c r="E18" i="1"/>
  <c r="C19" i="1"/>
  <c r="D19" i="1"/>
  <c r="E19" i="1"/>
  <c r="C20" i="1"/>
  <c r="D20" i="1"/>
  <c r="E20" i="1"/>
  <c r="C21" i="1"/>
  <c r="D21" i="1"/>
  <c r="E21" i="1"/>
  <c r="E2" i="1"/>
  <c r="D2" i="1"/>
  <c r="C2" i="1"/>
  <c r="B2" i="1"/>
  <c r="B3" i="1"/>
  <c r="B4" i="1"/>
  <c r="B5" i="1"/>
  <c r="B6" i="1"/>
  <c r="B7" i="1"/>
  <c r="B8" i="1"/>
  <c r="B9" i="1"/>
  <c r="B10" i="1"/>
  <c r="B11" i="1"/>
  <c r="B12" i="1"/>
  <c r="B13" i="1"/>
  <c r="B14" i="1"/>
  <c r="B15" i="1"/>
  <c r="B16" i="1"/>
  <c r="B17" i="1"/>
  <c r="B18" i="1"/>
  <c r="B19" i="1"/>
  <c r="B20" i="1"/>
  <c r="B21" i="1"/>
  <c r="D22" i="1" l="1"/>
  <c r="E22" i="1"/>
  <c r="C22" i="1"/>
</calcChain>
</file>

<file path=xl/sharedStrings.xml><?xml version="1.0" encoding="utf-8"?>
<sst xmlns="http://schemas.openxmlformats.org/spreadsheetml/2006/main" count="92" uniqueCount="59">
  <si>
    <t>Respondent_ID</t>
  </si>
  <si>
    <t>Group</t>
  </si>
  <si>
    <t>WTP1</t>
  </si>
  <si>
    <t>WTP2</t>
  </si>
  <si>
    <t>Group_value</t>
  </si>
  <si>
    <t>EXAMPLE</t>
  </si>
  <si>
    <t>Interpreting the mean results: Respondents 105, 106 and 109 are considered to NOT be stating a "true" 0 value of WTP since they have answered "Yes" to Protest_5. Respondent 105 stated "Yes" only to "Protest_5" which makes them a "true" 0 while 106 and 109 included other questions. They are still going to be considered as having a "true" 0 WTP. Respondent 106 stated a value in WTP2 but this will not be considered in the analysis. Respondents 109, 118 and 120 stated "Yes" to "Protest_6" but only respondent 120 didn't answer "Yes" to any other questions. That means we can include respondent 120 as a "true" 0 in our calculations but not respondents 109 and 118.</t>
  </si>
  <si>
    <t xml:space="preserve">Mean </t>
  </si>
  <si>
    <t>Profession</t>
  </si>
  <si>
    <t>Residence</t>
  </si>
  <si>
    <t>Peat_near</t>
  </si>
  <si>
    <t>Gender</t>
  </si>
  <si>
    <t>Age</t>
  </si>
  <si>
    <t>Peat_know</t>
  </si>
  <si>
    <t>Behaviour</t>
  </si>
  <si>
    <t>Income</t>
  </si>
  <si>
    <t>Protest_1</t>
  </si>
  <si>
    <t>Protest_2</t>
  </si>
  <si>
    <t>Protest_3</t>
  </si>
  <si>
    <t>Protest_4</t>
  </si>
  <si>
    <t>Protest_5</t>
  </si>
  <si>
    <t>Protest_6</t>
  </si>
  <si>
    <t>Protest_7</t>
  </si>
  <si>
    <t>Variables</t>
  </si>
  <si>
    <t>Description</t>
  </si>
  <si>
    <t>The individual identifier for a respondent</t>
  </si>
  <si>
    <t>Question 1</t>
  </si>
  <si>
    <t>Question 2</t>
  </si>
  <si>
    <t>Question 3</t>
  </si>
  <si>
    <t>Question 4</t>
  </si>
  <si>
    <t>Question 5</t>
  </si>
  <si>
    <t>Question 6</t>
  </si>
  <si>
    <t>Question 7</t>
  </si>
  <si>
    <t>Question 8</t>
  </si>
  <si>
    <t>Discussion group the repsondent belongs to</t>
  </si>
  <si>
    <t>Willingness to Pay amount the respondent states in the first session</t>
  </si>
  <si>
    <t>Willingness to Pay amount the respondent states in the second session</t>
  </si>
  <si>
    <t>Willingness to Pay amount the respondent group agrees on in the group stage</t>
  </si>
  <si>
    <t>I am not convinced that the government can successfully achieve restoration of 10,000 ha of peatlands</t>
  </si>
  <si>
    <t>I am not convinced that the money I pay will be used only for the purpose of restoring peatlands</t>
  </si>
  <si>
    <t>There are enough things I pay money for, I have no interest/use of paying extra money</t>
  </si>
  <si>
    <t>Enhancing peatlands’ conditions to create more benefits to people is the responsibility of local authorities and they should pay for it, not me</t>
  </si>
  <si>
    <t>I am not interested in paying anything about the natural environment</t>
  </si>
  <si>
    <t>I would pay if I could afford it, but now I cannot</t>
  </si>
  <si>
    <t>Other reason</t>
  </si>
  <si>
    <t>Values</t>
  </si>
  <si>
    <t>001, 002 etc</t>
  </si>
  <si>
    <t>Open-eneded</t>
  </si>
  <si>
    <t>1 for rural 0 for urban</t>
  </si>
  <si>
    <t>1=Yes there is a peatland site nearby
2=No, there is no peatland site nearby,
3=I don’t know whether there is a peatland site nearby</t>
  </si>
  <si>
    <t>1= Male, 0= Female, 2= Prefer not to say</t>
  </si>
  <si>
    <t>Open-ended</t>
  </si>
  <si>
    <t>1= A great deal
2= Moderate amount
3= Only a little
4. Nothing</t>
  </si>
  <si>
    <t>1= Leave your TV on standby for the night: …
2= Switch off lights in rooms that aren’t being used: …
3= Keep the tap running while you brush your teeth: …
4= Put more clothes on when you feel cold rather than putting the heating on or turning it up: …
5= Decide not to buy something because you feel it has too much packaging: ….
6= Buy recycled paper products such as toilet paper or tissues: ….
7= Take your own shopping bag when shopping: ….
8= Use public transport (e.g. bus, train) rather than travel by car: ….
9= Walk or cycle for short journeys less than 2 or 3 miles: …
10= Car share with others who need to make a similar journey
11= Take fewer flights when possibl</t>
  </si>
  <si>
    <t>1= &lt; £25,000
2= £25,000 – £35,000
3= £35,000 – £45,000
4= &gt; £45’000</t>
  </si>
  <si>
    <t>1, 2, 3 etc</t>
  </si>
  <si>
    <t>Open ended</t>
  </si>
  <si>
    <t>1 for yes, 0 for no</t>
  </si>
  <si>
    <t xml:space="preserve">This spreadsheet has 3 different sheets. The first one is an example of a calculation of Willingness to Pay (WTP), the second gives you the data template on how to record variables and the third one the way of coding your variables.The first one shows you an example on how to calculate  WTP for an ecosystem' restoration. It offers a simple way of seeing how you can average WTP by taking into account people stating 0 WTP values. If you add any new questions in your questionnaire make sure you account for them numerically and that you explain in the metadata sheet how to interpret them.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</si>
</sst>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4" x14ac:knownFonts="1">
    <font>
      <sz val="10"/>
      <color theme="1"/>
      <name val="Arial"/>
      <family val="2"/>
    </font>
    <font>
      <b/>
      <sz val="10"/>
      <color theme="1"/>
      <name val="Arial"/>
      <family val="2"/>
    </font>
    <font>
      <sz val="10"/>
      <color rgb="FFFF0000"/>
      <name val="Arial"/>
      <family val="2"/>
    </font>
    <font>
      <sz val="11"/>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9">
    <xf numFmtId="0" fontId="0" fillId="0" borderId="0" xfId="0"/>
    <xf numFmtId="0" fontId="0" fillId="0" borderId="0" xfId="0" applyAlignment="1">
      <alignment wrapText="1"/>
    </xf>
    <xf numFmtId="0" fontId="1"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NumberFormat="1"/>
    <xf numFmtId="0" fontId="0" fillId="2" borderId="1" xfId="0" applyNumberFormat="1"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0" xfId="0" applyFill="1" applyBorder="1"/>
    <xf numFmtId="164" fontId="0" fillId="0" borderId="0" xfId="0" applyNumberFormat="1"/>
    <xf numFmtId="0" fontId="0" fillId="0" borderId="0" xfId="0" applyFont="1" applyAlignment="1">
      <alignment vertical="top" wrapText="1"/>
    </xf>
    <xf numFmtId="0" fontId="0" fillId="0" borderId="0" xfId="0" applyFont="1" applyAlignment="1">
      <alignment wrapText="1"/>
    </xf>
    <xf numFmtId="0" fontId="0" fillId="0" borderId="0" xfId="0" applyFill="1"/>
    <xf numFmtId="0" fontId="0" fillId="0" borderId="0" xfId="0" applyFill="1" applyBorder="1"/>
    <xf numFmtId="165" fontId="0" fillId="0" borderId="0" xfId="0" applyNumberFormat="1" applyFill="1" applyBorder="1"/>
    <xf numFmtId="0" fontId="0" fillId="0" borderId="0" xfId="0" applyNumberFormat="1" applyFill="1" applyBorder="1"/>
    <xf numFmtId="0" fontId="2" fillId="0" borderId="0" xfId="0" applyNumberFormat="1" applyFont="1" applyFill="1" applyBorder="1"/>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2" borderId="4" xfId="0" applyFill="1" applyBorder="1" applyAlignment="1">
      <alignment horizontal="center" vertical="center"/>
    </xf>
    <xf numFmtId="0" fontId="0" fillId="4" borderId="0" xfId="0"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0"/>
  <sheetViews>
    <sheetView tabSelected="1" workbookViewId="0">
      <selection activeCell="M8" sqref="M8"/>
    </sheetView>
  </sheetViews>
  <sheetFormatPr defaultRowHeight="12.5" x14ac:dyDescent="0.25"/>
  <sheetData>
    <row r="1" spans="2:11" ht="13" thickBot="1" x14ac:dyDescent="0.3"/>
    <row r="2" spans="2:11" x14ac:dyDescent="0.25">
      <c r="B2" s="18" t="s">
        <v>58</v>
      </c>
      <c r="C2" s="19"/>
      <c r="D2" s="19"/>
      <c r="E2" s="19"/>
      <c r="F2" s="19"/>
      <c r="G2" s="19"/>
      <c r="H2" s="19"/>
      <c r="I2" s="19"/>
      <c r="J2" s="19"/>
      <c r="K2" s="20"/>
    </row>
    <row r="3" spans="2:11" x14ac:dyDescent="0.25">
      <c r="B3" s="21"/>
      <c r="C3" s="22"/>
      <c r="D3" s="22"/>
      <c r="E3" s="22"/>
      <c r="F3" s="22"/>
      <c r="G3" s="22"/>
      <c r="H3" s="22"/>
      <c r="I3" s="22"/>
      <c r="J3" s="22"/>
      <c r="K3" s="23"/>
    </row>
    <row r="4" spans="2:11" x14ac:dyDescent="0.25">
      <c r="B4" s="21"/>
      <c r="C4" s="22"/>
      <c r="D4" s="22"/>
      <c r="E4" s="22"/>
      <c r="F4" s="22"/>
      <c r="G4" s="22"/>
      <c r="H4" s="22"/>
      <c r="I4" s="22"/>
      <c r="J4" s="22"/>
      <c r="K4" s="23"/>
    </row>
    <row r="5" spans="2:11" x14ac:dyDescent="0.25">
      <c r="B5" s="21"/>
      <c r="C5" s="22"/>
      <c r="D5" s="22"/>
      <c r="E5" s="22"/>
      <c r="F5" s="22"/>
      <c r="G5" s="22"/>
      <c r="H5" s="22"/>
      <c r="I5" s="22"/>
      <c r="J5" s="22"/>
      <c r="K5" s="23"/>
    </row>
    <row r="6" spans="2:11" x14ac:dyDescent="0.25">
      <c r="B6" s="21"/>
      <c r="C6" s="22"/>
      <c r="D6" s="22"/>
      <c r="E6" s="22"/>
      <c r="F6" s="22"/>
      <c r="G6" s="22"/>
      <c r="H6" s="22"/>
      <c r="I6" s="22"/>
      <c r="J6" s="22"/>
      <c r="K6" s="23"/>
    </row>
    <row r="7" spans="2:11" x14ac:dyDescent="0.25">
      <c r="B7" s="21"/>
      <c r="C7" s="22"/>
      <c r="D7" s="22"/>
      <c r="E7" s="22"/>
      <c r="F7" s="22"/>
      <c r="G7" s="22"/>
      <c r="H7" s="22"/>
      <c r="I7" s="22"/>
      <c r="J7" s="22"/>
      <c r="K7" s="23"/>
    </row>
    <row r="8" spans="2:11" x14ac:dyDescent="0.25">
      <c r="B8" s="21"/>
      <c r="C8" s="22"/>
      <c r="D8" s="22"/>
      <c r="E8" s="22"/>
      <c r="F8" s="22"/>
      <c r="G8" s="22"/>
      <c r="H8" s="22"/>
      <c r="I8" s="22"/>
      <c r="J8" s="22"/>
      <c r="K8" s="23"/>
    </row>
    <row r="9" spans="2:11" x14ac:dyDescent="0.25">
      <c r="B9" s="21"/>
      <c r="C9" s="22"/>
      <c r="D9" s="22"/>
      <c r="E9" s="22"/>
      <c r="F9" s="22"/>
      <c r="G9" s="22"/>
      <c r="H9" s="22"/>
      <c r="I9" s="22"/>
      <c r="J9" s="22"/>
      <c r="K9" s="23"/>
    </row>
    <row r="10" spans="2:11" x14ac:dyDescent="0.25">
      <c r="B10" s="21"/>
      <c r="C10" s="22"/>
      <c r="D10" s="22"/>
      <c r="E10" s="22"/>
      <c r="F10" s="22"/>
      <c r="G10" s="22"/>
      <c r="H10" s="22"/>
      <c r="I10" s="22"/>
      <c r="J10" s="22"/>
      <c r="K10" s="23"/>
    </row>
    <row r="11" spans="2:11" ht="13" thickBot="1" x14ac:dyDescent="0.3">
      <c r="B11" s="24"/>
      <c r="C11" s="25"/>
      <c r="D11" s="25"/>
      <c r="E11" s="25"/>
      <c r="F11" s="25"/>
      <c r="G11" s="25"/>
      <c r="H11" s="25"/>
      <c r="I11" s="25"/>
      <c r="J11" s="25"/>
      <c r="K11" s="26"/>
    </row>
    <row r="12" spans="2:11" x14ac:dyDescent="0.25">
      <c r="B12" s="13"/>
      <c r="C12" s="13"/>
      <c r="D12" s="13"/>
      <c r="E12" s="13"/>
      <c r="F12" s="13"/>
      <c r="G12" s="13"/>
      <c r="H12" s="13"/>
      <c r="I12" s="13"/>
      <c r="J12" s="13"/>
      <c r="K12" s="13"/>
    </row>
    <row r="13" spans="2:11" x14ac:dyDescent="0.25">
      <c r="B13" s="13"/>
      <c r="C13" s="13"/>
      <c r="D13" s="13"/>
      <c r="E13" s="13"/>
      <c r="F13" s="13"/>
      <c r="G13" s="13"/>
      <c r="H13" s="13"/>
      <c r="I13" s="13"/>
      <c r="J13" s="13"/>
      <c r="K13" s="13"/>
    </row>
    <row r="14" spans="2:11" x14ac:dyDescent="0.25">
      <c r="B14" s="13"/>
      <c r="C14" s="13"/>
      <c r="D14" s="13"/>
      <c r="E14" s="13"/>
      <c r="F14" s="13"/>
      <c r="G14" s="13"/>
      <c r="H14" s="13"/>
      <c r="I14" s="13"/>
      <c r="J14" s="13"/>
      <c r="K14" s="13"/>
    </row>
    <row r="15" spans="2:11" x14ac:dyDescent="0.25">
      <c r="B15" s="13"/>
      <c r="C15" s="13"/>
      <c r="D15" s="13"/>
      <c r="E15" s="13"/>
      <c r="F15" s="13"/>
      <c r="G15" s="13"/>
      <c r="H15" s="13"/>
      <c r="I15" s="13"/>
      <c r="J15" s="13"/>
      <c r="K15" s="13"/>
    </row>
    <row r="16" spans="2:11" x14ac:dyDescent="0.25">
      <c r="B16" s="13"/>
      <c r="C16" s="13"/>
      <c r="D16" s="13"/>
      <c r="E16" s="13"/>
      <c r="F16" s="13"/>
      <c r="G16" s="13"/>
      <c r="H16" s="13"/>
      <c r="I16" s="13"/>
      <c r="J16" s="13"/>
      <c r="K16" s="13"/>
    </row>
    <row r="17" spans="2:11" x14ac:dyDescent="0.25">
      <c r="B17" s="13"/>
      <c r="C17" s="13"/>
      <c r="D17" s="13"/>
      <c r="E17" s="13"/>
      <c r="F17" s="13"/>
      <c r="G17" s="13"/>
      <c r="H17" s="13"/>
      <c r="I17" s="13"/>
      <c r="J17" s="13"/>
      <c r="K17" s="13"/>
    </row>
    <row r="18" spans="2:11" x14ac:dyDescent="0.25">
      <c r="B18" s="13"/>
      <c r="C18" s="13"/>
      <c r="D18" s="13"/>
      <c r="E18" s="13"/>
      <c r="F18" s="13"/>
      <c r="G18" s="13"/>
      <c r="H18" s="13"/>
      <c r="I18" s="13"/>
      <c r="J18" s="13"/>
      <c r="K18" s="13"/>
    </row>
    <row r="19" spans="2:11" x14ac:dyDescent="0.25">
      <c r="B19" s="13"/>
      <c r="C19" s="13"/>
      <c r="D19" s="13"/>
      <c r="E19" s="13"/>
      <c r="F19" s="13"/>
      <c r="G19" s="13"/>
      <c r="H19" s="13"/>
      <c r="I19" s="13"/>
      <c r="J19" s="13"/>
      <c r="K19" s="13"/>
    </row>
    <row r="20" spans="2:11" x14ac:dyDescent="0.25">
      <c r="B20" s="13"/>
      <c r="C20" s="13"/>
      <c r="D20" s="13"/>
      <c r="E20" s="13"/>
      <c r="F20" s="13"/>
      <c r="G20" s="13"/>
      <c r="H20" s="13"/>
      <c r="I20" s="13"/>
      <c r="J20" s="13"/>
      <c r="K20" s="13"/>
    </row>
    <row r="21" spans="2:11" x14ac:dyDescent="0.25">
      <c r="B21" s="13"/>
      <c r="C21" s="13"/>
      <c r="D21" s="13"/>
      <c r="E21" s="13"/>
      <c r="F21" s="13"/>
      <c r="G21" s="13"/>
      <c r="H21" s="13"/>
      <c r="I21" s="13"/>
      <c r="J21" s="13"/>
      <c r="K21" s="13"/>
    </row>
    <row r="22" spans="2:11" x14ac:dyDescent="0.25">
      <c r="B22" s="13"/>
      <c r="C22" s="13"/>
      <c r="D22" s="13"/>
      <c r="E22" s="13"/>
      <c r="F22" s="13"/>
      <c r="G22" s="13"/>
      <c r="H22" s="13"/>
      <c r="I22" s="13"/>
      <c r="J22" s="13"/>
      <c r="K22" s="13"/>
    </row>
    <row r="23" spans="2:11" x14ac:dyDescent="0.25">
      <c r="B23" s="13"/>
      <c r="C23" s="13"/>
      <c r="D23" s="13"/>
      <c r="E23" s="13"/>
      <c r="F23" s="13"/>
      <c r="G23" s="13"/>
      <c r="H23" s="13"/>
      <c r="I23" s="13"/>
      <c r="J23" s="13"/>
      <c r="K23" s="13"/>
    </row>
    <row r="24" spans="2:11" x14ac:dyDescent="0.25">
      <c r="B24" s="13"/>
      <c r="C24" s="13"/>
      <c r="D24" s="13"/>
      <c r="E24" s="13"/>
      <c r="F24" s="13"/>
      <c r="G24" s="13"/>
      <c r="H24" s="13"/>
      <c r="I24" s="13"/>
      <c r="J24" s="13"/>
      <c r="K24" s="13"/>
    </row>
    <row r="25" spans="2:11" x14ac:dyDescent="0.25">
      <c r="B25" s="13"/>
      <c r="C25" s="13"/>
      <c r="D25" s="13"/>
      <c r="E25" s="13"/>
      <c r="F25" s="13"/>
      <c r="G25" s="13"/>
      <c r="H25" s="13"/>
      <c r="I25" s="13"/>
      <c r="J25" s="13"/>
      <c r="K25" s="13"/>
    </row>
    <row r="26" spans="2:11" x14ac:dyDescent="0.25">
      <c r="B26" s="13"/>
      <c r="C26" s="13"/>
      <c r="D26" s="13"/>
      <c r="E26" s="13"/>
      <c r="F26" s="13"/>
      <c r="G26" s="13"/>
      <c r="H26" s="13"/>
      <c r="I26" s="13"/>
      <c r="J26" s="13"/>
      <c r="K26" s="13"/>
    </row>
    <row r="27" spans="2:11" x14ac:dyDescent="0.25">
      <c r="B27" s="13"/>
      <c r="C27" s="13"/>
      <c r="D27" s="13"/>
      <c r="E27" s="13"/>
      <c r="F27" s="13"/>
      <c r="G27" s="13"/>
      <c r="H27" s="13"/>
      <c r="I27" s="13"/>
      <c r="J27" s="13"/>
      <c r="K27" s="13"/>
    </row>
    <row r="28" spans="2:11" x14ac:dyDescent="0.25">
      <c r="B28" s="13"/>
      <c r="C28" s="13"/>
      <c r="D28" s="13"/>
      <c r="E28" s="13"/>
      <c r="F28" s="13"/>
      <c r="G28" s="13"/>
      <c r="H28" s="13"/>
      <c r="I28" s="13"/>
      <c r="J28" s="13"/>
      <c r="K28" s="13"/>
    </row>
    <row r="29" spans="2:11" x14ac:dyDescent="0.25">
      <c r="B29" s="13"/>
      <c r="C29" s="13"/>
      <c r="D29" s="13"/>
      <c r="E29" s="13"/>
      <c r="F29" s="13"/>
      <c r="G29" s="13"/>
      <c r="H29" s="13"/>
      <c r="I29" s="13"/>
      <c r="J29" s="13"/>
      <c r="K29" s="13"/>
    </row>
    <row r="30" spans="2:11" x14ac:dyDescent="0.25">
      <c r="B30" s="13"/>
      <c r="C30" s="13"/>
      <c r="D30" s="13"/>
      <c r="E30" s="13"/>
      <c r="F30" s="13"/>
      <c r="G30" s="13"/>
      <c r="H30" s="13"/>
      <c r="I30" s="13"/>
      <c r="J30" s="13"/>
      <c r="K30" s="13"/>
    </row>
  </sheetData>
  <mergeCells count="1">
    <mergeCell ref="B2:K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A6" sqref="A6"/>
    </sheetView>
  </sheetViews>
  <sheetFormatPr defaultRowHeight="12.5" x14ac:dyDescent="0.25"/>
  <cols>
    <col min="1" max="1" width="16.453125" style="5" customWidth="1"/>
    <col min="5" max="5" width="14.1796875" customWidth="1"/>
  </cols>
  <sheetData>
    <row r="1" spans="1:13" x14ac:dyDescent="0.25">
      <c r="A1" s="6" t="s">
        <v>0</v>
      </c>
      <c r="B1" s="7" t="s">
        <v>1</v>
      </c>
      <c r="C1" s="7" t="s">
        <v>2</v>
      </c>
      <c r="D1" s="7" t="s">
        <v>3</v>
      </c>
      <c r="E1" s="8" t="s">
        <v>4</v>
      </c>
      <c r="F1" s="27" t="s">
        <v>5</v>
      </c>
      <c r="H1" s="28" t="s">
        <v>6</v>
      </c>
      <c r="I1" s="28"/>
      <c r="J1" s="28"/>
      <c r="K1" s="28"/>
      <c r="L1" s="28"/>
      <c r="M1" s="28"/>
    </row>
    <row r="2" spans="1:13" x14ac:dyDescent="0.25">
      <c r="A2" s="16">
        <v>101</v>
      </c>
      <c r="B2" s="9">
        <f>VLOOKUP(A2,'Data template'!$1:$1048576,10, FALSE)</f>
        <v>1</v>
      </c>
      <c r="C2" s="9">
        <f>VLOOKUP(A2,'Data template'!$1:$1048576,11, FALSE)</f>
        <v>21</v>
      </c>
      <c r="D2" s="9">
        <f>VLOOKUP(A2,'Data template'!$1:$1048576,12, FALSE)</f>
        <v>5</v>
      </c>
      <c r="E2" s="9">
        <f>VLOOKUP(A2,'Data template'!$1:$1048576,13, FALSE)</f>
        <v>10</v>
      </c>
      <c r="F2" s="27"/>
      <c r="H2" s="28"/>
      <c r="I2" s="28"/>
      <c r="J2" s="28"/>
      <c r="K2" s="28"/>
      <c r="L2" s="28"/>
      <c r="M2" s="28"/>
    </row>
    <row r="3" spans="1:13" x14ac:dyDescent="0.25">
      <c r="A3" s="16">
        <v>102</v>
      </c>
      <c r="B3" s="9">
        <f>VLOOKUP(A3,'Data template'!$1:$1048576,10, FALSE)</f>
        <v>1</v>
      </c>
      <c r="C3" s="9">
        <f>VLOOKUP(A3,'Data template'!$1:$1048576,11, FALSE)</f>
        <v>0</v>
      </c>
      <c r="D3" s="9">
        <f>VLOOKUP(A3,'Data template'!$1:$1048576,12, FALSE)</f>
        <v>15</v>
      </c>
      <c r="E3" s="9">
        <f>VLOOKUP(A3,'Data template'!$1:$1048576,13, FALSE)</f>
        <v>10</v>
      </c>
      <c r="F3" s="27"/>
      <c r="H3" s="28"/>
      <c r="I3" s="28"/>
      <c r="J3" s="28"/>
      <c r="K3" s="28"/>
      <c r="L3" s="28"/>
      <c r="M3" s="28"/>
    </row>
    <row r="4" spans="1:13" x14ac:dyDescent="0.25">
      <c r="A4" s="16">
        <v>103</v>
      </c>
      <c r="B4" s="9">
        <f>VLOOKUP(A4,'Data template'!$1:$1048576,10, FALSE)</f>
        <v>1</v>
      </c>
      <c r="C4" s="9">
        <f>VLOOKUP(A4,'Data template'!$1:$1048576,11, FALSE)</f>
        <v>10</v>
      </c>
      <c r="D4" s="9">
        <f>VLOOKUP(A4,'Data template'!$1:$1048576,12, FALSE)</f>
        <v>40</v>
      </c>
      <c r="E4" s="9">
        <f>VLOOKUP(A4,'Data template'!$1:$1048576,13, FALSE)</f>
        <v>10</v>
      </c>
      <c r="F4" s="27"/>
      <c r="H4" s="28"/>
      <c r="I4" s="28"/>
      <c r="J4" s="28"/>
      <c r="K4" s="28"/>
      <c r="L4" s="28"/>
      <c r="M4" s="28"/>
    </row>
    <row r="5" spans="1:13" x14ac:dyDescent="0.25">
      <c r="A5" s="16">
        <v>104</v>
      </c>
      <c r="B5" s="9">
        <f>VLOOKUP(A5,'Data template'!$1:$1048576,10, FALSE)</f>
        <v>2</v>
      </c>
      <c r="C5" s="9">
        <f>VLOOKUP(A5,'Data template'!$1:$1048576,11, FALSE)</f>
        <v>5</v>
      </c>
      <c r="D5" s="9">
        <f>VLOOKUP(A5,'Data template'!$1:$1048576,12, FALSE)</f>
        <v>0</v>
      </c>
      <c r="E5" s="9">
        <f>VLOOKUP(A5,'Data template'!$1:$1048576,13, FALSE)</f>
        <v>12</v>
      </c>
      <c r="F5" s="27"/>
      <c r="H5" s="28"/>
      <c r="I5" s="28"/>
      <c r="J5" s="28"/>
      <c r="K5" s="28"/>
      <c r="L5" s="28"/>
      <c r="M5" s="28"/>
    </row>
    <row r="6" spans="1:13" x14ac:dyDescent="0.25">
      <c r="A6" s="17">
        <v>105</v>
      </c>
      <c r="B6" s="9">
        <f>VLOOKUP(A6,'Data template'!$1:$1048576,10, FALSE)</f>
        <v>1</v>
      </c>
      <c r="C6" s="9">
        <f>VLOOKUP(A6,'Data template'!$1:$1048576,11, FALSE)</f>
        <v>0</v>
      </c>
      <c r="D6" s="9">
        <f>VLOOKUP(A6,'Data template'!$1:$1048576,12, FALSE)</f>
        <v>0</v>
      </c>
      <c r="E6" s="9">
        <f>VLOOKUP(A6,'Data template'!$1:$1048576,13, FALSE)</f>
        <v>10</v>
      </c>
      <c r="F6" s="27"/>
      <c r="H6" s="28"/>
      <c r="I6" s="28"/>
      <c r="J6" s="28"/>
      <c r="K6" s="28"/>
      <c r="L6" s="28"/>
      <c r="M6" s="28"/>
    </row>
    <row r="7" spans="1:13" x14ac:dyDescent="0.25">
      <c r="A7" s="17">
        <v>106</v>
      </c>
      <c r="B7" s="9">
        <f>VLOOKUP(A7,'Data template'!$1:$1048576,10, FALSE)</f>
        <v>2</v>
      </c>
      <c r="C7" s="9">
        <f>VLOOKUP(A7,'Data template'!$1:$1048576,11, FALSE)</f>
        <v>0</v>
      </c>
      <c r="D7" s="9">
        <f>VLOOKUP(A7,'Data template'!$1:$1048576,12, FALSE)</f>
        <v>10</v>
      </c>
      <c r="E7" s="9">
        <f>VLOOKUP(A7,'Data template'!$1:$1048576,13, FALSE)</f>
        <v>12</v>
      </c>
      <c r="F7" s="27"/>
      <c r="H7" s="28"/>
      <c r="I7" s="28"/>
      <c r="J7" s="28"/>
      <c r="K7" s="28"/>
      <c r="L7" s="28"/>
      <c r="M7" s="28"/>
    </row>
    <row r="8" spans="1:13" x14ac:dyDescent="0.25">
      <c r="A8" s="16">
        <v>107</v>
      </c>
      <c r="B8" s="9">
        <f>VLOOKUP(A8,'Data template'!$1:$1048576,10, FALSE)</f>
        <v>2</v>
      </c>
      <c r="C8" s="9">
        <f>VLOOKUP(A8,'Data template'!$1:$1048576,11, FALSE)</f>
        <v>15</v>
      </c>
      <c r="D8" s="9">
        <f>VLOOKUP(A8,'Data template'!$1:$1048576,12, FALSE)</f>
        <v>5</v>
      </c>
      <c r="E8" s="9">
        <f>VLOOKUP(A8,'Data template'!$1:$1048576,13, FALSE)</f>
        <v>12</v>
      </c>
      <c r="F8" s="27"/>
      <c r="H8" s="28"/>
      <c r="I8" s="28"/>
      <c r="J8" s="28"/>
      <c r="K8" s="28"/>
      <c r="L8" s="28"/>
      <c r="M8" s="28"/>
    </row>
    <row r="9" spans="1:13" x14ac:dyDescent="0.25">
      <c r="A9" s="16">
        <v>108</v>
      </c>
      <c r="B9" s="9">
        <f>VLOOKUP(A9,'Data template'!$1:$1048576,10, FALSE)</f>
        <v>1</v>
      </c>
      <c r="C9" s="9">
        <f>VLOOKUP(A9,'Data template'!$1:$1048576,11, FALSE)</f>
        <v>40</v>
      </c>
      <c r="D9" s="9">
        <f>VLOOKUP(A9,'Data template'!$1:$1048576,12, FALSE)</f>
        <v>5</v>
      </c>
      <c r="E9" s="9">
        <f>VLOOKUP(A9,'Data template'!$1:$1048576,13, FALSE)</f>
        <v>10</v>
      </c>
      <c r="F9" s="27"/>
      <c r="H9" s="28"/>
      <c r="I9" s="28"/>
      <c r="J9" s="28"/>
      <c r="K9" s="28"/>
      <c r="L9" s="28"/>
      <c r="M9" s="28"/>
    </row>
    <row r="10" spans="1:13" x14ac:dyDescent="0.25">
      <c r="A10" s="17">
        <v>109</v>
      </c>
      <c r="B10" s="9">
        <f>VLOOKUP(A10,'Data template'!$1:$1048576,10, FALSE)</f>
        <v>2</v>
      </c>
      <c r="C10" s="9">
        <f>VLOOKUP(A10,'Data template'!$1:$1048576,11, FALSE)</f>
        <v>0</v>
      </c>
      <c r="D10" s="9">
        <f>VLOOKUP(A10,'Data template'!$1:$1048576,12, FALSE)</f>
        <v>25</v>
      </c>
      <c r="E10" s="9">
        <f>VLOOKUP(A10,'Data template'!$1:$1048576,13, FALSE)</f>
        <v>12</v>
      </c>
      <c r="F10" s="27"/>
      <c r="H10" s="28"/>
      <c r="I10" s="28"/>
      <c r="J10" s="28"/>
      <c r="K10" s="28"/>
      <c r="L10" s="28"/>
      <c r="M10" s="28"/>
    </row>
    <row r="11" spans="1:13" x14ac:dyDescent="0.25">
      <c r="A11" s="16">
        <v>110</v>
      </c>
      <c r="B11" s="9">
        <f>VLOOKUP(A11,'Data template'!$1:$1048576,10, FALSE)</f>
        <v>2</v>
      </c>
      <c r="C11" s="9">
        <f>VLOOKUP(A11,'Data template'!$1:$1048576,11, FALSE)</f>
        <v>20</v>
      </c>
      <c r="D11" s="9">
        <f>VLOOKUP(A11,'Data template'!$1:$1048576,12, FALSE)</f>
        <v>1</v>
      </c>
      <c r="E11" s="9">
        <f>VLOOKUP(A11,'Data template'!$1:$1048576,13, FALSE)</f>
        <v>12</v>
      </c>
      <c r="F11" s="27"/>
      <c r="H11" s="28"/>
      <c r="I11" s="28"/>
      <c r="J11" s="28"/>
      <c r="K11" s="28"/>
      <c r="L11" s="28"/>
      <c r="M11" s="28"/>
    </row>
    <row r="12" spans="1:13" x14ac:dyDescent="0.25">
      <c r="A12" s="16">
        <v>111</v>
      </c>
      <c r="B12" s="9">
        <f>VLOOKUP(A12,'Data template'!$1:$1048576,10, FALSE)</f>
        <v>1</v>
      </c>
      <c r="C12" s="9">
        <f>VLOOKUP(A12,'Data template'!$1:$1048576,11, FALSE)</f>
        <v>15</v>
      </c>
      <c r="D12" s="9">
        <f>VLOOKUP(A12,'Data template'!$1:$1048576,12, FALSE)</f>
        <v>5</v>
      </c>
      <c r="E12" s="9">
        <f>VLOOKUP(A12,'Data template'!$1:$1048576,13, FALSE)</f>
        <v>10</v>
      </c>
      <c r="F12" s="27"/>
      <c r="H12" s="28"/>
      <c r="I12" s="28"/>
      <c r="J12" s="28"/>
      <c r="K12" s="28"/>
      <c r="L12" s="28"/>
      <c r="M12" s="28"/>
    </row>
    <row r="13" spans="1:13" x14ac:dyDescent="0.25">
      <c r="A13" s="16">
        <v>112</v>
      </c>
      <c r="B13" s="9">
        <f>VLOOKUP(A13,'Data template'!$1:$1048576,10, FALSE)</f>
        <v>2</v>
      </c>
      <c r="C13" s="9">
        <f>VLOOKUP(A13,'Data template'!$1:$1048576,11, FALSE)</f>
        <v>100</v>
      </c>
      <c r="D13" s="9">
        <f>VLOOKUP(A13,'Data template'!$1:$1048576,12, FALSE)</f>
        <v>20</v>
      </c>
      <c r="E13" s="9">
        <f>VLOOKUP(A13,'Data template'!$1:$1048576,13, FALSE)</f>
        <v>12</v>
      </c>
      <c r="F13" s="27"/>
      <c r="H13" s="28"/>
      <c r="I13" s="28"/>
      <c r="J13" s="28"/>
      <c r="K13" s="28"/>
      <c r="L13" s="28"/>
      <c r="M13" s="28"/>
    </row>
    <row r="14" spans="1:13" x14ac:dyDescent="0.25">
      <c r="A14" s="16">
        <v>113</v>
      </c>
      <c r="B14" s="9">
        <f>VLOOKUP(A14,'Data template'!$1:$1048576,10, FALSE)</f>
        <v>1</v>
      </c>
      <c r="C14" s="9">
        <f>VLOOKUP(A14,'Data template'!$1:$1048576,11, FALSE)</f>
        <v>10</v>
      </c>
      <c r="D14" s="9">
        <f>VLOOKUP(A14,'Data template'!$1:$1048576,12, FALSE)</f>
        <v>0</v>
      </c>
      <c r="E14" s="9">
        <f>VLOOKUP(A14,'Data template'!$1:$1048576,13, FALSE)</f>
        <v>10</v>
      </c>
      <c r="F14" s="27"/>
      <c r="H14" s="28"/>
      <c r="I14" s="28"/>
      <c r="J14" s="28"/>
      <c r="K14" s="28"/>
      <c r="L14" s="28"/>
      <c r="M14" s="28"/>
    </row>
    <row r="15" spans="1:13" x14ac:dyDescent="0.25">
      <c r="A15" s="16">
        <v>114</v>
      </c>
      <c r="B15" s="9">
        <f>VLOOKUP(A15,'Data template'!$1:$1048576,10, FALSE)</f>
        <v>1</v>
      </c>
      <c r="C15" s="9">
        <f>VLOOKUP(A15,'Data template'!$1:$1048576,11, FALSE)</f>
        <v>5</v>
      </c>
      <c r="D15" s="9">
        <f>VLOOKUP(A15,'Data template'!$1:$1048576,12, FALSE)</f>
        <v>5</v>
      </c>
      <c r="E15" s="9">
        <f>VLOOKUP(A15,'Data template'!$1:$1048576,13, FALSE)</f>
        <v>10</v>
      </c>
      <c r="F15" s="27"/>
      <c r="H15" s="28"/>
      <c r="I15" s="28"/>
      <c r="J15" s="28"/>
      <c r="K15" s="28"/>
      <c r="L15" s="28"/>
      <c r="M15" s="28"/>
    </row>
    <row r="16" spans="1:13" x14ac:dyDescent="0.25">
      <c r="A16" s="16">
        <v>115</v>
      </c>
      <c r="B16" s="9">
        <f>VLOOKUP(A16,'Data template'!$1:$1048576,10, FALSE)</f>
        <v>2</v>
      </c>
      <c r="C16" s="9">
        <f>VLOOKUP(A16,'Data template'!$1:$1048576,11, FALSE)</f>
        <v>5</v>
      </c>
      <c r="D16" s="9">
        <f>VLOOKUP(A16,'Data template'!$1:$1048576,12, FALSE)</f>
        <v>5</v>
      </c>
      <c r="E16" s="9">
        <f>VLOOKUP(A16,'Data template'!$1:$1048576,13, FALSE)</f>
        <v>12</v>
      </c>
      <c r="F16" s="27"/>
      <c r="H16" s="28"/>
      <c r="I16" s="28"/>
      <c r="J16" s="28"/>
      <c r="K16" s="28"/>
      <c r="L16" s="28"/>
      <c r="M16" s="28"/>
    </row>
    <row r="17" spans="1:13" x14ac:dyDescent="0.25">
      <c r="A17" s="16">
        <v>116</v>
      </c>
      <c r="B17" s="9">
        <f>VLOOKUP(A17,'Data template'!$1:$1048576,10, FALSE)</f>
        <v>2</v>
      </c>
      <c r="C17" s="9">
        <f>VLOOKUP(A17,'Data template'!$1:$1048576,11, FALSE)</f>
        <v>25</v>
      </c>
      <c r="D17" s="9">
        <f>VLOOKUP(A17,'Data template'!$1:$1048576,12, FALSE)</f>
        <v>15</v>
      </c>
      <c r="E17" s="9">
        <f>VLOOKUP(A17,'Data template'!$1:$1048576,13, FALSE)</f>
        <v>12</v>
      </c>
      <c r="F17" s="27"/>
      <c r="H17" s="28"/>
      <c r="I17" s="28"/>
      <c r="J17" s="28"/>
      <c r="K17" s="28"/>
      <c r="L17" s="28"/>
      <c r="M17" s="28"/>
    </row>
    <row r="18" spans="1:13" x14ac:dyDescent="0.25">
      <c r="A18" s="16">
        <v>117</v>
      </c>
      <c r="B18" s="9">
        <f>VLOOKUP(A18,'Data template'!$1:$1048576,10, FALSE)</f>
        <v>1</v>
      </c>
      <c r="C18" s="9">
        <f>VLOOKUP(A18,'Data template'!$1:$1048576,11, FALSE)</f>
        <v>1</v>
      </c>
      <c r="D18" s="9">
        <f>VLOOKUP(A18,'Data template'!$1:$1048576,12, FALSE)</f>
        <v>40</v>
      </c>
      <c r="E18" s="9">
        <f>VLOOKUP(A18,'Data template'!$1:$1048576,13, FALSE)</f>
        <v>10</v>
      </c>
      <c r="F18" s="27"/>
      <c r="H18" s="28"/>
      <c r="I18" s="28"/>
      <c r="J18" s="28"/>
      <c r="K18" s="28"/>
      <c r="L18" s="28"/>
      <c r="M18" s="28"/>
    </row>
    <row r="19" spans="1:13" x14ac:dyDescent="0.25">
      <c r="A19" s="17">
        <v>118</v>
      </c>
      <c r="B19" s="9">
        <f>VLOOKUP(A19,'Data template'!$1:$1048576,10, FALSE)</f>
        <v>1</v>
      </c>
      <c r="C19" s="9">
        <f>VLOOKUP(A19,'Data template'!$1:$1048576,11, FALSE)</f>
        <v>5</v>
      </c>
      <c r="D19" s="9">
        <f>VLOOKUP(A19,'Data template'!$1:$1048576,12, FALSE)</f>
        <v>0</v>
      </c>
      <c r="E19" s="9">
        <f>VLOOKUP(A19,'Data template'!$1:$1048576,13, FALSE)</f>
        <v>10</v>
      </c>
      <c r="F19" s="27"/>
      <c r="H19" s="28"/>
      <c r="I19" s="28"/>
      <c r="J19" s="28"/>
      <c r="K19" s="28"/>
      <c r="L19" s="28"/>
      <c r="M19" s="28"/>
    </row>
    <row r="20" spans="1:13" x14ac:dyDescent="0.25">
      <c r="A20" s="16">
        <v>119</v>
      </c>
      <c r="B20" s="9">
        <f>VLOOKUP(A20,'Data template'!$1:$1048576,10, FALSE)</f>
        <v>2</v>
      </c>
      <c r="C20" s="9">
        <f>VLOOKUP(A20,'Data template'!$1:$1048576,11, FALSE)</f>
        <v>37</v>
      </c>
      <c r="D20" s="9">
        <f>VLOOKUP(A20,'Data template'!$1:$1048576,12, FALSE)</f>
        <v>20</v>
      </c>
      <c r="E20" s="9">
        <f>VLOOKUP(A20,'Data template'!$1:$1048576,13, FALSE)</f>
        <v>12</v>
      </c>
      <c r="F20" s="27"/>
      <c r="H20" s="28"/>
      <c r="I20" s="28"/>
      <c r="J20" s="28"/>
      <c r="K20" s="28"/>
      <c r="L20" s="28"/>
      <c r="M20" s="28"/>
    </row>
    <row r="21" spans="1:13" x14ac:dyDescent="0.25">
      <c r="A21" s="17">
        <v>120</v>
      </c>
      <c r="B21" s="9">
        <f>VLOOKUP(A21,'Data template'!$1:$1048576,10, FALSE)</f>
        <v>2</v>
      </c>
      <c r="C21" s="9">
        <f>VLOOKUP(A21,'Data template'!$1:$1048576,11, FALSE)</f>
        <v>0</v>
      </c>
      <c r="D21" s="9">
        <f>VLOOKUP(A21,'Data template'!$1:$1048576,12, FALSE)</f>
        <v>0</v>
      </c>
      <c r="E21" s="9">
        <f>VLOOKUP(A21,'Data template'!$1:$1048576,13, FALSE)</f>
        <v>12</v>
      </c>
      <c r="F21" s="27"/>
      <c r="H21" s="28"/>
      <c r="I21" s="28"/>
      <c r="J21" s="28"/>
      <c r="K21" s="28"/>
      <c r="L21" s="28"/>
      <c r="M21" s="28"/>
    </row>
    <row r="22" spans="1:13" x14ac:dyDescent="0.25">
      <c r="A22" s="5" t="s">
        <v>7</v>
      </c>
      <c r="C22" s="10">
        <f>AVERAGE(C2+C3+C4+C5+C6+C8+C9+C11+C12+C13+C14+C15+C16+C17+C18+C20+C21)/17</f>
        <v>18.176470588235293</v>
      </c>
      <c r="D22" s="10">
        <f>AVERAGE(D2+D3+D4+D5+D6+D8+D9+D11+D12+D13+D14+D15+D16+D17+D18+D20+D21)/17</f>
        <v>10.647058823529411</v>
      </c>
      <c r="E22" s="10">
        <f>AVERAGE(E2:E21)</f>
        <v>11</v>
      </c>
    </row>
  </sheetData>
  <autoFilter ref="A1:E21"/>
  <mergeCells count="2">
    <mergeCell ref="F1:F21"/>
    <mergeCell ref="H1:M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selection activeCell="L18" sqref="L18"/>
    </sheetView>
  </sheetViews>
  <sheetFormatPr defaultRowHeight="12.5" x14ac:dyDescent="0.25"/>
  <sheetData>
    <row r="1" spans="1:20" ht="25" x14ac:dyDescent="0.25">
      <c r="A1" s="3" t="s">
        <v>0</v>
      </c>
      <c r="B1" s="3" t="s">
        <v>8</v>
      </c>
      <c r="C1" s="3" t="s">
        <v>9</v>
      </c>
      <c r="D1" s="3" t="s">
        <v>10</v>
      </c>
      <c r="E1" s="3" t="s">
        <v>11</v>
      </c>
      <c r="F1" s="3" t="s">
        <v>12</v>
      </c>
      <c r="G1" s="3" t="s">
        <v>13</v>
      </c>
      <c r="H1" s="3" t="s">
        <v>14</v>
      </c>
      <c r="I1" s="3" t="s">
        <v>15</v>
      </c>
      <c r="J1" s="3" t="s">
        <v>1</v>
      </c>
      <c r="K1" s="3" t="s">
        <v>2</v>
      </c>
      <c r="L1" s="3" t="s">
        <v>3</v>
      </c>
      <c r="M1" s="3" t="s">
        <v>4</v>
      </c>
      <c r="N1" s="3" t="s">
        <v>16</v>
      </c>
      <c r="O1" s="3" t="s">
        <v>17</v>
      </c>
      <c r="P1" s="3" t="s">
        <v>18</v>
      </c>
      <c r="Q1" s="3" t="s">
        <v>19</v>
      </c>
      <c r="R1" s="3" t="s">
        <v>20</v>
      </c>
      <c r="S1" s="3" t="s">
        <v>21</v>
      </c>
      <c r="T1" s="3" t="s">
        <v>22</v>
      </c>
    </row>
    <row r="2" spans="1:20" x14ac:dyDescent="0.25">
      <c r="A2" s="16">
        <v>101</v>
      </c>
      <c r="B2" s="14"/>
      <c r="C2" s="14"/>
      <c r="D2" s="14"/>
      <c r="E2" s="14"/>
      <c r="F2" s="14"/>
      <c r="G2" s="14"/>
      <c r="H2" s="14"/>
      <c r="I2" s="14"/>
      <c r="J2" s="14">
        <v>1</v>
      </c>
      <c r="K2" s="15">
        <v>21</v>
      </c>
      <c r="L2" s="15">
        <v>5</v>
      </c>
      <c r="M2" s="14">
        <v>10</v>
      </c>
      <c r="N2" s="14">
        <v>0</v>
      </c>
      <c r="O2" s="14">
        <v>0</v>
      </c>
      <c r="P2" s="14">
        <v>0</v>
      </c>
      <c r="Q2" s="14">
        <v>0</v>
      </c>
      <c r="R2" s="14">
        <v>0</v>
      </c>
      <c r="S2" s="14">
        <v>0</v>
      </c>
      <c r="T2" s="14">
        <v>0</v>
      </c>
    </row>
    <row r="3" spans="1:20" x14ac:dyDescent="0.25">
      <c r="A3" s="16">
        <v>102</v>
      </c>
      <c r="B3" s="14"/>
      <c r="C3" s="14"/>
      <c r="D3" s="14"/>
      <c r="E3" s="14"/>
      <c r="F3" s="14"/>
      <c r="G3" s="14"/>
      <c r="H3" s="14"/>
      <c r="I3" s="14"/>
      <c r="J3" s="14">
        <v>1</v>
      </c>
      <c r="K3" s="15">
        <v>0</v>
      </c>
      <c r="L3" s="15">
        <v>15</v>
      </c>
      <c r="M3" s="14">
        <v>10</v>
      </c>
      <c r="N3" s="14">
        <v>0</v>
      </c>
      <c r="O3" s="14">
        <v>1</v>
      </c>
      <c r="P3" s="14">
        <v>0</v>
      </c>
      <c r="Q3" s="14">
        <v>0</v>
      </c>
      <c r="R3" s="14">
        <v>0</v>
      </c>
      <c r="S3" s="14">
        <v>0</v>
      </c>
      <c r="T3" s="14">
        <v>0</v>
      </c>
    </row>
    <row r="4" spans="1:20" x14ac:dyDescent="0.25">
      <c r="A4" s="16">
        <v>103</v>
      </c>
      <c r="B4" s="14"/>
      <c r="C4" s="14"/>
      <c r="D4" s="14"/>
      <c r="E4" s="14"/>
      <c r="F4" s="14"/>
      <c r="G4" s="14"/>
      <c r="H4" s="14"/>
      <c r="I4" s="14"/>
      <c r="J4" s="14">
        <v>1</v>
      </c>
      <c r="K4" s="15">
        <v>10</v>
      </c>
      <c r="L4" s="15">
        <v>40</v>
      </c>
      <c r="M4" s="14">
        <v>10</v>
      </c>
      <c r="N4" s="14">
        <v>0</v>
      </c>
      <c r="O4" s="14">
        <v>0</v>
      </c>
      <c r="P4" s="14">
        <v>0</v>
      </c>
      <c r="Q4" s="14">
        <v>0</v>
      </c>
      <c r="R4" s="14">
        <v>0</v>
      </c>
      <c r="S4" s="14">
        <v>0</v>
      </c>
      <c r="T4" s="14">
        <v>0</v>
      </c>
    </row>
    <row r="5" spans="1:20" x14ac:dyDescent="0.25">
      <c r="A5" s="16">
        <v>104</v>
      </c>
      <c r="B5" s="14"/>
      <c r="C5" s="14"/>
      <c r="D5" s="14"/>
      <c r="E5" s="14"/>
      <c r="F5" s="14"/>
      <c r="G5" s="14"/>
      <c r="H5" s="14"/>
      <c r="I5" s="14"/>
      <c r="J5" s="14">
        <v>2</v>
      </c>
      <c r="K5" s="15">
        <v>5</v>
      </c>
      <c r="L5" s="15">
        <v>0</v>
      </c>
      <c r="M5" s="14">
        <v>12</v>
      </c>
      <c r="N5" s="14">
        <v>0</v>
      </c>
      <c r="O5" s="14">
        <v>1</v>
      </c>
      <c r="P5" s="14">
        <v>0</v>
      </c>
      <c r="Q5" s="14">
        <v>0</v>
      </c>
      <c r="R5" s="14">
        <v>0</v>
      </c>
      <c r="S5" s="14">
        <v>0</v>
      </c>
      <c r="T5" s="14">
        <v>0</v>
      </c>
    </row>
    <row r="6" spans="1:20" x14ac:dyDescent="0.25">
      <c r="A6" s="16">
        <v>105</v>
      </c>
      <c r="B6" s="14"/>
      <c r="C6" s="14"/>
      <c r="D6" s="14"/>
      <c r="E6" s="14"/>
      <c r="F6" s="14"/>
      <c r="G6" s="14"/>
      <c r="H6" s="14"/>
      <c r="I6" s="14"/>
      <c r="J6" s="14">
        <v>1</v>
      </c>
      <c r="K6" s="15">
        <v>0</v>
      </c>
      <c r="L6" s="15">
        <v>0</v>
      </c>
      <c r="M6" s="14">
        <v>10</v>
      </c>
      <c r="N6" s="14">
        <v>0</v>
      </c>
      <c r="O6" s="14">
        <v>0</v>
      </c>
      <c r="P6" s="14">
        <v>0</v>
      </c>
      <c r="Q6" s="14">
        <v>0</v>
      </c>
      <c r="R6" s="14">
        <v>1</v>
      </c>
      <c r="S6" s="14">
        <v>0</v>
      </c>
      <c r="T6" s="14">
        <v>0</v>
      </c>
    </row>
    <row r="7" spans="1:20" x14ac:dyDescent="0.25">
      <c r="A7" s="16">
        <v>106</v>
      </c>
      <c r="B7" s="14"/>
      <c r="C7" s="14"/>
      <c r="D7" s="14"/>
      <c r="E7" s="14"/>
      <c r="F7" s="14"/>
      <c r="G7" s="14"/>
      <c r="H7" s="14"/>
      <c r="I7" s="14"/>
      <c r="J7" s="14">
        <v>2</v>
      </c>
      <c r="K7" s="15">
        <v>0</v>
      </c>
      <c r="L7" s="15">
        <v>10</v>
      </c>
      <c r="M7" s="14">
        <v>12</v>
      </c>
      <c r="N7" s="14">
        <v>0</v>
      </c>
      <c r="O7" s="14">
        <v>0</v>
      </c>
      <c r="P7" s="14">
        <v>1</v>
      </c>
      <c r="Q7" s="14">
        <v>1</v>
      </c>
      <c r="R7" s="14">
        <v>1</v>
      </c>
      <c r="S7" s="14">
        <v>0</v>
      </c>
      <c r="T7" s="14">
        <v>0</v>
      </c>
    </row>
    <row r="8" spans="1:20" x14ac:dyDescent="0.25">
      <c r="A8" s="16">
        <v>107</v>
      </c>
      <c r="B8" s="14"/>
      <c r="C8" s="14"/>
      <c r="D8" s="14"/>
      <c r="E8" s="14"/>
      <c r="F8" s="14"/>
      <c r="G8" s="14"/>
      <c r="H8" s="14"/>
      <c r="I8" s="14"/>
      <c r="J8" s="14">
        <v>2</v>
      </c>
      <c r="K8" s="15">
        <v>15</v>
      </c>
      <c r="L8" s="15">
        <v>5</v>
      </c>
      <c r="M8" s="14">
        <v>12</v>
      </c>
      <c r="N8" s="14">
        <v>0</v>
      </c>
      <c r="O8" s="14">
        <v>0</v>
      </c>
      <c r="P8" s="14">
        <v>0</v>
      </c>
      <c r="Q8" s="14">
        <v>0</v>
      </c>
      <c r="R8" s="14">
        <v>0</v>
      </c>
      <c r="S8" s="14">
        <v>0</v>
      </c>
      <c r="T8" s="14">
        <v>0</v>
      </c>
    </row>
    <row r="9" spans="1:20" x14ac:dyDescent="0.25">
      <c r="A9" s="16">
        <v>108</v>
      </c>
      <c r="B9" s="14"/>
      <c r="C9" s="14"/>
      <c r="D9" s="14"/>
      <c r="E9" s="14"/>
      <c r="F9" s="14"/>
      <c r="G9" s="14"/>
      <c r="H9" s="14"/>
      <c r="I9" s="14"/>
      <c r="J9" s="14">
        <v>1</v>
      </c>
      <c r="K9" s="15">
        <v>40</v>
      </c>
      <c r="L9" s="15">
        <v>5</v>
      </c>
      <c r="M9" s="14">
        <v>10</v>
      </c>
      <c r="N9" s="14">
        <v>0</v>
      </c>
      <c r="O9" s="14">
        <v>0</v>
      </c>
      <c r="P9" s="14">
        <v>0</v>
      </c>
      <c r="Q9" s="14">
        <v>0</v>
      </c>
      <c r="R9" s="14">
        <v>0</v>
      </c>
      <c r="S9" s="14">
        <v>0</v>
      </c>
      <c r="T9" s="14">
        <v>0</v>
      </c>
    </row>
    <row r="10" spans="1:20" x14ac:dyDescent="0.25">
      <c r="A10" s="16">
        <v>109</v>
      </c>
      <c r="B10" s="14"/>
      <c r="C10" s="14"/>
      <c r="D10" s="14"/>
      <c r="E10" s="14"/>
      <c r="F10" s="14"/>
      <c r="G10" s="14"/>
      <c r="H10" s="14"/>
      <c r="I10" s="14"/>
      <c r="J10" s="14">
        <v>2</v>
      </c>
      <c r="K10" s="15">
        <v>0</v>
      </c>
      <c r="L10" s="15">
        <v>25</v>
      </c>
      <c r="M10" s="14">
        <v>12</v>
      </c>
      <c r="N10" s="14">
        <v>1</v>
      </c>
      <c r="O10" s="14">
        <v>1</v>
      </c>
      <c r="P10" s="14">
        <v>1</v>
      </c>
      <c r="Q10" s="14">
        <v>1</v>
      </c>
      <c r="R10" s="14">
        <v>1</v>
      </c>
      <c r="S10" s="14">
        <v>1</v>
      </c>
      <c r="T10" s="14">
        <v>0</v>
      </c>
    </row>
    <row r="11" spans="1:20" x14ac:dyDescent="0.25">
      <c r="A11" s="16">
        <v>110</v>
      </c>
      <c r="B11" s="14"/>
      <c r="C11" s="14"/>
      <c r="D11" s="14"/>
      <c r="E11" s="14"/>
      <c r="F11" s="14"/>
      <c r="G11" s="14"/>
      <c r="H11" s="14"/>
      <c r="I11" s="14"/>
      <c r="J11" s="14">
        <v>2</v>
      </c>
      <c r="K11" s="15">
        <v>20</v>
      </c>
      <c r="L11" s="15">
        <v>1</v>
      </c>
      <c r="M11" s="14">
        <v>12</v>
      </c>
      <c r="N11" s="14">
        <v>0</v>
      </c>
      <c r="O11" s="14">
        <v>0</v>
      </c>
      <c r="P11" s="14">
        <v>0</v>
      </c>
      <c r="Q11" s="14">
        <v>0</v>
      </c>
      <c r="R11" s="14">
        <v>0</v>
      </c>
      <c r="S11" s="14">
        <v>0</v>
      </c>
      <c r="T11" s="14">
        <v>0</v>
      </c>
    </row>
    <row r="12" spans="1:20" x14ac:dyDescent="0.25">
      <c r="A12" s="16">
        <v>111</v>
      </c>
      <c r="B12" s="14"/>
      <c r="C12" s="14"/>
      <c r="D12" s="14"/>
      <c r="E12" s="14"/>
      <c r="F12" s="14"/>
      <c r="G12" s="14"/>
      <c r="H12" s="14"/>
      <c r="I12" s="14"/>
      <c r="J12" s="14">
        <v>1</v>
      </c>
      <c r="K12" s="15">
        <v>15</v>
      </c>
      <c r="L12" s="15">
        <v>5</v>
      </c>
      <c r="M12" s="14">
        <v>10</v>
      </c>
      <c r="N12" s="14">
        <v>0</v>
      </c>
      <c r="O12" s="14">
        <v>0</v>
      </c>
      <c r="P12" s="14">
        <v>0</v>
      </c>
      <c r="Q12" s="14">
        <v>0</v>
      </c>
      <c r="R12" s="14">
        <v>0</v>
      </c>
      <c r="S12" s="14">
        <v>0</v>
      </c>
      <c r="T12" s="14">
        <v>0</v>
      </c>
    </row>
    <row r="13" spans="1:20" x14ac:dyDescent="0.25">
      <c r="A13" s="16">
        <v>112</v>
      </c>
      <c r="B13" s="14"/>
      <c r="C13" s="14"/>
      <c r="D13" s="14"/>
      <c r="E13" s="14"/>
      <c r="F13" s="14"/>
      <c r="G13" s="14"/>
      <c r="H13" s="14"/>
      <c r="I13" s="14"/>
      <c r="J13" s="14">
        <v>2</v>
      </c>
      <c r="K13" s="15">
        <v>100</v>
      </c>
      <c r="L13" s="15">
        <v>20</v>
      </c>
      <c r="M13" s="14">
        <v>12</v>
      </c>
      <c r="N13" s="14">
        <v>0</v>
      </c>
      <c r="O13" s="14">
        <v>0</v>
      </c>
      <c r="P13" s="14">
        <v>0</v>
      </c>
      <c r="Q13" s="14">
        <v>0</v>
      </c>
      <c r="R13" s="14">
        <v>0</v>
      </c>
      <c r="S13" s="14">
        <v>0</v>
      </c>
      <c r="T13" s="14">
        <v>0</v>
      </c>
    </row>
    <row r="14" spans="1:20" x14ac:dyDescent="0.25">
      <c r="A14" s="16">
        <v>113</v>
      </c>
      <c r="B14" s="14"/>
      <c r="C14" s="14"/>
      <c r="D14" s="14"/>
      <c r="E14" s="14"/>
      <c r="F14" s="14"/>
      <c r="G14" s="14"/>
      <c r="H14" s="14"/>
      <c r="I14" s="14"/>
      <c r="J14" s="14">
        <v>1</v>
      </c>
      <c r="K14" s="15">
        <v>10</v>
      </c>
      <c r="L14" s="15">
        <v>0</v>
      </c>
      <c r="M14" s="14">
        <v>10</v>
      </c>
      <c r="N14" s="14">
        <v>0</v>
      </c>
      <c r="O14" s="14">
        <v>0</v>
      </c>
      <c r="P14" s="14">
        <v>0</v>
      </c>
      <c r="Q14" s="14">
        <v>0</v>
      </c>
      <c r="R14" s="14">
        <v>0</v>
      </c>
      <c r="S14" s="14">
        <v>0</v>
      </c>
      <c r="T14" s="14">
        <v>0</v>
      </c>
    </row>
    <row r="15" spans="1:20" x14ac:dyDescent="0.25">
      <c r="A15" s="16">
        <v>114</v>
      </c>
      <c r="B15" s="14"/>
      <c r="C15" s="14"/>
      <c r="D15" s="14"/>
      <c r="E15" s="14"/>
      <c r="F15" s="14"/>
      <c r="G15" s="14"/>
      <c r="H15" s="14"/>
      <c r="I15" s="14"/>
      <c r="J15" s="14">
        <v>1</v>
      </c>
      <c r="K15" s="15">
        <v>5</v>
      </c>
      <c r="L15" s="15">
        <v>5</v>
      </c>
      <c r="M15" s="14">
        <v>10</v>
      </c>
      <c r="N15" s="14">
        <v>0</v>
      </c>
      <c r="O15" s="14">
        <v>0</v>
      </c>
      <c r="P15" s="14">
        <v>0</v>
      </c>
      <c r="Q15" s="14">
        <v>0</v>
      </c>
      <c r="R15" s="14">
        <v>0</v>
      </c>
      <c r="S15" s="14">
        <v>0</v>
      </c>
      <c r="T15" s="14">
        <v>0</v>
      </c>
    </row>
    <row r="16" spans="1:20" x14ac:dyDescent="0.25">
      <c r="A16" s="16">
        <v>115</v>
      </c>
      <c r="B16" s="14"/>
      <c r="C16" s="14"/>
      <c r="D16" s="14"/>
      <c r="E16" s="14"/>
      <c r="F16" s="14"/>
      <c r="G16" s="14"/>
      <c r="H16" s="14"/>
      <c r="I16" s="14"/>
      <c r="J16" s="14">
        <v>2</v>
      </c>
      <c r="K16" s="15">
        <v>5</v>
      </c>
      <c r="L16" s="15">
        <v>5</v>
      </c>
      <c r="M16" s="14">
        <v>12</v>
      </c>
      <c r="N16" s="14">
        <v>0</v>
      </c>
      <c r="O16" s="14">
        <v>0</v>
      </c>
      <c r="P16" s="14">
        <v>0</v>
      </c>
      <c r="Q16" s="14">
        <v>0</v>
      </c>
      <c r="R16" s="14">
        <v>0</v>
      </c>
      <c r="S16" s="14">
        <v>0</v>
      </c>
      <c r="T16" s="14">
        <v>0</v>
      </c>
    </row>
    <row r="17" spans="1:20" x14ac:dyDescent="0.25">
      <c r="A17" s="16">
        <v>116</v>
      </c>
      <c r="B17" s="14"/>
      <c r="C17" s="14"/>
      <c r="D17" s="14"/>
      <c r="E17" s="14"/>
      <c r="F17" s="14"/>
      <c r="G17" s="14"/>
      <c r="H17" s="14"/>
      <c r="I17" s="14"/>
      <c r="J17" s="14">
        <v>2</v>
      </c>
      <c r="K17" s="15">
        <v>25</v>
      </c>
      <c r="L17" s="15">
        <v>15</v>
      </c>
      <c r="M17" s="14">
        <v>12</v>
      </c>
      <c r="N17" s="14">
        <v>0</v>
      </c>
      <c r="O17" s="14">
        <v>0</v>
      </c>
      <c r="P17" s="14">
        <v>0</v>
      </c>
      <c r="Q17" s="14">
        <v>0</v>
      </c>
      <c r="R17" s="14">
        <v>0</v>
      </c>
      <c r="S17" s="14">
        <v>0</v>
      </c>
      <c r="T17" s="14">
        <v>0</v>
      </c>
    </row>
    <row r="18" spans="1:20" x14ac:dyDescent="0.25">
      <c r="A18" s="16">
        <v>117</v>
      </c>
      <c r="B18" s="14"/>
      <c r="C18" s="14"/>
      <c r="D18" s="14"/>
      <c r="E18" s="14"/>
      <c r="F18" s="14"/>
      <c r="G18" s="14"/>
      <c r="H18" s="14"/>
      <c r="I18" s="14"/>
      <c r="J18" s="14">
        <v>1</v>
      </c>
      <c r="K18" s="15">
        <v>1</v>
      </c>
      <c r="L18" s="15">
        <v>40</v>
      </c>
      <c r="M18" s="14">
        <v>10</v>
      </c>
      <c r="N18" s="14">
        <v>0</v>
      </c>
      <c r="O18" s="14">
        <v>0</v>
      </c>
      <c r="P18" s="14">
        <v>0</v>
      </c>
      <c r="Q18" s="14">
        <v>0</v>
      </c>
      <c r="R18" s="14">
        <v>0</v>
      </c>
      <c r="S18" s="14">
        <v>0</v>
      </c>
      <c r="T18" s="14">
        <v>0</v>
      </c>
    </row>
    <row r="19" spans="1:20" x14ac:dyDescent="0.25">
      <c r="A19" s="16">
        <v>118</v>
      </c>
      <c r="B19" s="14"/>
      <c r="C19" s="14"/>
      <c r="D19" s="14"/>
      <c r="E19" s="14"/>
      <c r="F19" s="14"/>
      <c r="G19" s="14"/>
      <c r="H19" s="14"/>
      <c r="I19" s="14"/>
      <c r="J19" s="14">
        <v>1</v>
      </c>
      <c r="K19" s="15">
        <v>5</v>
      </c>
      <c r="L19" s="15">
        <v>0</v>
      </c>
      <c r="M19" s="14">
        <v>10</v>
      </c>
      <c r="N19" s="14">
        <v>1</v>
      </c>
      <c r="O19" s="14">
        <v>1</v>
      </c>
      <c r="P19" s="14">
        <v>1</v>
      </c>
      <c r="Q19" s="14">
        <v>1</v>
      </c>
      <c r="R19" s="14">
        <v>0</v>
      </c>
      <c r="S19" s="14">
        <v>1</v>
      </c>
      <c r="T19" s="14">
        <v>0</v>
      </c>
    </row>
    <row r="20" spans="1:20" x14ac:dyDescent="0.25">
      <c r="A20" s="16">
        <v>119</v>
      </c>
      <c r="B20" s="14"/>
      <c r="C20" s="14"/>
      <c r="D20" s="14"/>
      <c r="E20" s="14"/>
      <c r="F20" s="14"/>
      <c r="G20" s="14"/>
      <c r="H20" s="14"/>
      <c r="I20" s="14"/>
      <c r="J20" s="14">
        <v>2</v>
      </c>
      <c r="K20" s="15">
        <v>37</v>
      </c>
      <c r="L20" s="15">
        <v>20</v>
      </c>
      <c r="M20" s="14">
        <v>12</v>
      </c>
      <c r="N20" s="14">
        <v>0</v>
      </c>
      <c r="O20" s="14">
        <v>0</v>
      </c>
      <c r="P20" s="14">
        <v>0</v>
      </c>
      <c r="Q20" s="14">
        <v>0</v>
      </c>
      <c r="R20" s="14">
        <v>0</v>
      </c>
      <c r="S20" s="14">
        <v>0</v>
      </c>
      <c r="T20" s="14">
        <v>0</v>
      </c>
    </row>
    <row r="21" spans="1:20" x14ac:dyDescent="0.25">
      <c r="A21" s="16">
        <v>120</v>
      </c>
      <c r="B21" s="14"/>
      <c r="C21" s="14"/>
      <c r="D21" s="14"/>
      <c r="E21" s="14"/>
      <c r="F21" s="14"/>
      <c r="G21" s="14"/>
      <c r="H21" s="14"/>
      <c r="I21" s="14"/>
      <c r="J21" s="14">
        <v>2</v>
      </c>
      <c r="K21" s="15">
        <v>0</v>
      </c>
      <c r="L21" s="15">
        <v>0</v>
      </c>
      <c r="M21" s="14">
        <v>12</v>
      </c>
      <c r="N21" s="14">
        <v>0</v>
      </c>
      <c r="O21" s="14">
        <v>0</v>
      </c>
      <c r="P21" s="14">
        <v>0</v>
      </c>
      <c r="Q21" s="14">
        <v>0</v>
      </c>
      <c r="R21" s="14">
        <v>0</v>
      </c>
      <c r="S21" s="14">
        <v>1</v>
      </c>
      <c r="T21" s="14">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
  <sheetViews>
    <sheetView topLeftCell="A3" workbookViewId="0">
      <selection activeCell="P4" sqref="P4:V4"/>
    </sheetView>
  </sheetViews>
  <sheetFormatPr defaultRowHeight="12.5" x14ac:dyDescent="0.25"/>
  <cols>
    <col min="2" max="2" width="11.26953125" customWidth="1"/>
    <col min="3" max="3" width="14.1796875" customWidth="1"/>
    <col min="4" max="4" width="13" customWidth="1"/>
    <col min="5" max="5" width="12.26953125" customWidth="1"/>
    <col min="6" max="6" width="11.7265625" customWidth="1"/>
    <col min="7" max="7" width="10.81640625" customWidth="1"/>
    <col min="8" max="8" width="11.453125" customWidth="1"/>
    <col min="9" max="9" width="12.1796875" customWidth="1"/>
    <col min="10" max="10" width="16.7265625" customWidth="1"/>
    <col min="11" max="11" width="12.453125" customWidth="1"/>
    <col min="12" max="12" width="13.1796875" customWidth="1"/>
    <col min="13" max="13" width="12.81640625" customWidth="1"/>
    <col min="14" max="14" width="16.453125" customWidth="1"/>
    <col min="15" max="15" width="18" customWidth="1"/>
  </cols>
  <sheetData>
    <row r="2" spans="2:22" s="12" customFormat="1" x14ac:dyDescent="0.25">
      <c r="B2" s="11" t="s">
        <v>23</v>
      </c>
      <c r="C2" s="11" t="s">
        <v>0</v>
      </c>
      <c r="D2" s="11" t="s">
        <v>8</v>
      </c>
      <c r="E2" s="11" t="s">
        <v>9</v>
      </c>
      <c r="F2" s="11" t="s">
        <v>10</v>
      </c>
      <c r="G2" s="11" t="s">
        <v>11</v>
      </c>
      <c r="H2" s="11" t="s">
        <v>12</v>
      </c>
      <c r="I2" s="11" t="s">
        <v>13</v>
      </c>
      <c r="J2" s="11" t="s">
        <v>14</v>
      </c>
      <c r="K2" s="11" t="s">
        <v>15</v>
      </c>
      <c r="L2" s="11" t="s">
        <v>1</v>
      </c>
      <c r="M2" s="11" t="s">
        <v>2</v>
      </c>
      <c r="N2" s="11" t="s">
        <v>3</v>
      </c>
      <c r="O2" s="11" t="s">
        <v>4</v>
      </c>
      <c r="P2" s="11" t="s">
        <v>16</v>
      </c>
      <c r="Q2" s="11" t="s">
        <v>17</v>
      </c>
      <c r="R2" s="11" t="s">
        <v>18</v>
      </c>
      <c r="S2" s="11" t="s">
        <v>19</v>
      </c>
      <c r="T2" s="11" t="s">
        <v>20</v>
      </c>
      <c r="U2" s="11" t="s">
        <v>21</v>
      </c>
      <c r="V2" s="11" t="s">
        <v>22</v>
      </c>
    </row>
    <row r="3" spans="2:22" s="1" customFormat="1" ht="63.75" customHeight="1" x14ac:dyDescent="0.25">
      <c r="B3" s="2" t="s">
        <v>24</v>
      </c>
      <c r="C3" s="3" t="s">
        <v>25</v>
      </c>
      <c r="D3" s="3" t="s">
        <v>26</v>
      </c>
      <c r="E3" s="3" t="s">
        <v>27</v>
      </c>
      <c r="F3" s="3" t="s">
        <v>28</v>
      </c>
      <c r="G3" s="3" t="s">
        <v>29</v>
      </c>
      <c r="H3" s="3" t="s">
        <v>30</v>
      </c>
      <c r="I3" s="3" t="s">
        <v>31</v>
      </c>
      <c r="J3" s="3" t="s">
        <v>32</v>
      </c>
      <c r="K3" s="3" t="s">
        <v>33</v>
      </c>
      <c r="L3" s="3" t="s">
        <v>34</v>
      </c>
      <c r="M3" s="3" t="s">
        <v>35</v>
      </c>
      <c r="N3" s="3" t="s">
        <v>36</v>
      </c>
      <c r="O3" s="3" t="s">
        <v>37</v>
      </c>
      <c r="P3" s="1" t="s">
        <v>38</v>
      </c>
      <c r="Q3" s="1" t="s">
        <v>39</v>
      </c>
      <c r="R3" s="1" t="s">
        <v>40</v>
      </c>
      <c r="S3" s="1" t="s">
        <v>41</v>
      </c>
      <c r="T3" s="1" t="s">
        <v>42</v>
      </c>
      <c r="U3" s="1" t="s">
        <v>43</v>
      </c>
      <c r="V3" s="1" t="s">
        <v>44</v>
      </c>
    </row>
    <row r="4" spans="2:22" s="1" customFormat="1" ht="409.5" x14ac:dyDescent="0.25">
      <c r="B4" s="2" t="s">
        <v>45</v>
      </c>
      <c r="C4" s="3" t="s">
        <v>46</v>
      </c>
      <c r="D4" s="3" t="s">
        <v>47</v>
      </c>
      <c r="E4" s="3" t="s">
        <v>48</v>
      </c>
      <c r="F4" s="4" t="s">
        <v>49</v>
      </c>
      <c r="G4" s="3" t="s">
        <v>50</v>
      </c>
      <c r="H4" s="3" t="s">
        <v>51</v>
      </c>
      <c r="I4" s="3" t="s">
        <v>52</v>
      </c>
      <c r="J4" s="3" t="s">
        <v>53</v>
      </c>
      <c r="K4" s="3" t="s">
        <v>54</v>
      </c>
      <c r="L4" s="3" t="s">
        <v>55</v>
      </c>
      <c r="M4" s="3" t="s">
        <v>56</v>
      </c>
      <c r="N4" s="3" t="s">
        <v>56</v>
      </c>
      <c r="O4" s="3" t="s">
        <v>56</v>
      </c>
      <c r="P4" s="3" t="s">
        <v>57</v>
      </c>
      <c r="Q4" s="3" t="s">
        <v>57</v>
      </c>
      <c r="R4" s="3" t="s">
        <v>57</v>
      </c>
      <c r="S4" s="3" t="s">
        <v>57</v>
      </c>
      <c r="T4" s="3" t="s">
        <v>57</v>
      </c>
      <c r="U4" s="3" t="s">
        <v>57</v>
      </c>
      <c r="V4" s="3"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Calculate WTP</vt:lpstr>
      <vt:lpstr>Data template</vt:lpstr>
      <vt:lpstr>metadata</vt:lpstr>
    </vt:vector>
  </TitlesOfParts>
  <Manager/>
  <Company>University of Leeds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Emmanouil Tyllianakis</dc:creator>
  <cp:keywords/>
  <dc:description/>
  <cp:lastModifiedBy>Poppy Leeder</cp:lastModifiedBy>
  <cp:revision/>
  <dcterms:created xsi:type="dcterms:W3CDTF">2020-06-03T14:51:55Z</dcterms:created>
  <dcterms:modified xsi:type="dcterms:W3CDTF">2020-07-29T15:49:35Z</dcterms:modified>
  <cp:category/>
  <cp:contentStatus/>
</cp:coreProperties>
</file>